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3" i="1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</calcChain>
</file>

<file path=xl/sharedStrings.xml><?xml version="1.0" encoding="utf-8"?>
<sst xmlns="http://schemas.openxmlformats.org/spreadsheetml/2006/main" count="7" uniqueCount="7">
  <si>
    <t>Thermocouple location</t>
  </si>
  <si>
    <t>Numerical results</t>
  </si>
  <si>
    <t>Experimental results</t>
  </si>
  <si>
    <t>Probe locations</t>
  </si>
  <si>
    <t>x</t>
  </si>
  <si>
    <t>y</t>
  </si>
  <si>
    <t>z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</si>
</sst>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Sheet1!$E$1</c:f>
              <c:strCache>
                <c:ptCount val="1"/>
                <c:pt idx="0">
                  <c:v>Numerical results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Sheet1!$A$3:$A$23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Sheet1!$E$3:$E$23</c:f>
              <c:numCache>
                <c:formatCode>General</c:formatCode>
                <c:ptCount val="21"/>
                <c:pt idx="0">
                  <c:v>385.33199999999999</c:v>
                </c:pt>
                <c:pt idx="1">
                  <c:v>378.36900000000003</c:v>
                </c:pt>
                <c:pt idx="2">
                  <c:v>385.28399999999999</c:v>
                </c:pt>
                <c:pt idx="3">
                  <c:v>379.02100000000002</c:v>
                </c:pt>
                <c:pt idx="4">
                  <c:v>373.48599999999999</c:v>
                </c:pt>
                <c:pt idx="5">
                  <c:v>378.98200000000003</c:v>
                </c:pt>
                <c:pt idx="6">
                  <c:v>367.53300000000002</c:v>
                </c:pt>
                <c:pt idx="7">
                  <c:v>371.41500000000002</c:v>
                </c:pt>
                <c:pt idx="8">
                  <c:v>373.48700000000002</c:v>
                </c:pt>
                <c:pt idx="9">
                  <c:v>364.565</c:v>
                </c:pt>
                <c:pt idx="10">
                  <c:v>362.77</c:v>
                </c:pt>
                <c:pt idx="11">
                  <c:v>364.53899999999999</c:v>
                </c:pt>
                <c:pt idx="12">
                  <c:v>373.42899999999997</c:v>
                </c:pt>
                <c:pt idx="13">
                  <c:v>371.43299999999999</c:v>
                </c:pt>
                <c:pt idx="14">
                  <c:v>367.49099999999999</c:v>
                </c:pt>
                <c:pt idx="15">
                  <c:v>379.00200000000001</c:v>
                </c:pt>
                <c:pt idx="16">
                  <c:v>373.42500000000001</c:v>
                </c:pt>
                <c:pt idx="17">
                  <c:v>378.971</c:v>
                </c:pt>
                <c:pt idx="18">
                  <c:v>385.30599999999998</c:v>
                </c:pt>
                <c:pt idx="19">
                  <c:v>378.3</c:v>
                </c:pt>
                <c:pt idx="20">
                  <c:v>385.27699999999999</c:v>
                </c:pt>
              </c:numCache>
            </c:numRef>
          </c:yVal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Experimental results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Sheet1!$A$3:$A$23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Sheet1!$F$3:$F$23</c:f>
              <c:numCache>
                <c:formatCode>General</c:formatCode>
                <c:ptCount val="21"/>
                <c:pt idx="0">
                  <c:v>384.072</c:v>
                </c:pt>
                <c:pt idx="1">
                  <c:v>376.61900000000003</c:v>
                </c:pt>
                <c:pt idx="2">
                  <c:v>384.63400000000001</c:v>
                </c:pt>
                <c:pt idx="3">
                  <c:v>377.96100000000001</c:v>
                </c:pt>
                <c:pt idx="4">
                  <c:v>371.73599999999999</c:v>
                </c:pt>
                <c:pt idx="5">
                  <c:v>377.15200000000004</c:v>
                </c:pt>
                <c:pt idx="6">
                  <c:v>366.58300000000003</c:v>
                </c:pt>
                <c:pt idx="7">
                  <c:v>369.57500000000005</c:v>
                </c:pt>
                <c:pt idx="8">
                  <c:v>372.22700000000003</c:v>
                </c:pt>
                <c:pt idx="9">
                  <c:v>363.48500000000001</c:v>
                </c:pt>
                <c:pt idx="10">
                  <c:v>361.08</c:v>
                </c:pt>
                <c:pt idx="11">
                  <c:v>363.279</c:v>
                </c:pt>
                <c:pt idx="12">
                  <c:v>372.36899999999997</c:v>
                </c:pt>
                <c:pt idx="13">
                  <c:v>370.47300000000001</c:v>
                </c:pt>
                <c:pt idx="14">
                  <c:v>365.94099999999997</c:v>
                </c:pt>
                <c:pt idx="15">
                  <c:v>377.98200000000003</c:v>
                </c:pt>
                <c:pt idx="16">
                  <c:v>372.36500000000001</c:v>
                </c:pt>
                <c:pt idx="17">
                  <c:v>377.74099999999999</c:v>
                </c:pt>
                <c:pt idx="18">
                  <c:v>384.45599999999996</c:v>
                </c:pt>
                <c:pt idx="19">
                  <c:v>376.37</c:v>
                </c:pt>
                <c:pt idx="20">
                  <c:v>384.017</c:v>
                </c:pt>
              </c:numCache>
            </c:numRef>
          </c:yVal>
        </c:ser>
        <c:axId val="86335488"/>
        <c:axId val="86337408"/>
      </c:scatterChart>
      <c:valAx>
        <c:axId val="86335488"/>
        <c:scaling>
          <c:orientation val="minMax"/>
          <c:max val="21"/>
          <c:min val="0"/>
        </c:scaling>
        <c:axPos val="b"/>
        <c:numFmt formatCode="General" sourceLinked="1"/>
        <c:tickLblPos val="nextTo"/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86337408"/>
        <c:crosses val="autoZero"/>
        <c:crossBetween val="midCat"/>
        <c:majorUnit val="1"/>
      </c:valAx>
      <c:valAx>
        <c:axId val="86337408"/>
        <c:scaling>
          <c:orientation val="minMax"/>
          <c:max val="39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Temperature (K)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86335488"/>
        <c:crosses val="autoZero"/>
        <c:crossBetween val="midCat"/>
        <c:majorUnit val="5"/>
      </c:valAx>
    </c:plotArea>
    <c:legend>
      <c:legendPos val="t"/>
      <c:layout/>
      <c:txPr>
        <a:bodyPr/>
        <a:lstStyle/>
        <a:p>
          <a:pPr>
            <a:defRPr sz="1200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190499</xdr:colOff>
      <xdr:row>6</xdr:row>
      <xdr:rowOff>161925</xdr:rowOff>
    </xdr:from>
    <xdr:to>
      <xdr:col>16</xdr:col>
      <xdr:colOff>85724</xdr:colOff>
      <xdr:row>21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C3" sqref="C3:C23"/>
    </sheetView>
  </sheetViews>
  <sheetFormatPr defaultRowHeight="15"/>
  <cols>
    <col min="1" max="4" width="22" customWidth="1"/>
    <col min="5" max="5" width="17.28515625" customWidth="1"/>
    <col min="6" max="6" width="20" customWidth="1"/>
  </cols>
  <sheetData>
    <row r="1" spans="1:6">
      <c r="A1" s="1" t="s">
        <v>0</v>
      </c>
      <c r="B1" s="1" t="s">
        <v>3</v>
      </c>
      <c r="C1" s="1"/>
      <c r="D1" s="1"/>
      <c r="E1" s="1" t="s">
        <v>1</v>
      </c>
      <c r="F1" s="1" t="s">
        <v>2</v>
      </c>
    </row>
    <row r="2" spans="1:6">
      <c r="A2" s="1"/>
      <c r="B2" s="2" t="s">
        <v>4</v>
      </c>
      <c r="C2" s="2" t="s">
        <v>5</v>
      </c>
      <c r="D2" s="2" t="s">
        <v>6</v>
      </c>
      <c r="E2" s="1"/>
      <c r="F2" s="1"/>
    </row>
    <row r="3" spans="1:6">
      <c r="A3">
        <v>1</v>
      </c>
      <c r="B3">
        <v>0.05</v>
      </c>
      <c r="C3">
        <v>0</v>
      </c>
      <c r="D3">
        <v>5.5E-2</v>
      </c>
      <c r="E3">
        <v>385.33199999999999</v>
      </c>
      <c r="F3">
        <f>(E3-1.26)</f>
        <v>384.072</v>
      </c>
    </row>
    <row r="4" spans="1:6">
      <c r="A4">
        <v>2</v>
      </c>
      <c r="B4">
        <v>0.1</v>
      </c>
      <c r="C4">
        <v>0</v>
      </c>
      <c r="D4">
        <v>5.5E-2</v>
      </c>
      <c r="E4">
        <v>378.36900000000003</v>
      </c>
      <c r="F4">
        <f>(E4-1.75)</f>
        <v>376.61900000000003</v>
      </c>
    </row>
    <row r="5" spans="1:6">
      <c r="A5">
        <v>3</v>
      </c>
      <c r="B5">
        <v>0.15</v>
      </c>
      <c r="C5">
        <v>0</v>
      </c>
      <c r="D5">
        <v>5.5E-2</v>
      </c>
      <c r="E5">
        <v>385.28399999999999</v>
      </c>
      <c r="F5">
        <f>(E5-0.65)</f>
        <v>384.63400000000001</v>
      </c>
    </row>
    <row r="6" spans="1:6">
      <c r="A6">
        <v>4</v>
      </c>
      <c r="B6">
        <v>7.0000000000000007E-2</v>
      </c>
      <c r="C6">
        <v>0</v>
      </c>
      <c r="D6">
        <v>7.0000000000000007E-2</v>
      </c>
      <c r="E6">
        <v>379.02100000000002</v>
      </c>
      <c r="F6">
        <f>(E6-1.06)</f>
        <v>377.96100000000001</v>
      </c>
    </row>
    <row r="7" spans="1:6">
      <c r="A7">
        <v>5</v>
      </c>
      <c r="B7">
        <v>0.1</v>
      </c>
      <c r="C7">
        <v>0</v>
      </c>
      <c r="D7">
        <v>7.0000000000000007E-2</v>
      </c>
      <c r="E7">
        <v>373.48599999999999</v>
      </c>
      <c r="F7">
        <f>(E7-1.75)</f>
        <v>371.73599999999999</v>
      </c>
    </row>
    <row r="8" spans="1:6">
      <c r="A8">
        <v>6</v>
      </c>
      <c r="B8">
        <v>0.13</v>
      </c>
      <c r="C8">
        <v>0</v>
      </c>
      <c r="D8">
        <v>7.0000000000000007E-2</v>
      </c>
      <c r="E8">
        <v>378.98200000000003</v>
      </c>
      <c r="F8">
        <f>(E8-1.83)</f>
        <v>377.15200000000004</v>
      </c>
    </row>
    <row r="9" spans="1:6">
      <c r="A9">
        <v>7</v>
      </c>
      <c r="B9">
        <v>0.1</v>
      </c>
      <c r="C9">
        <v>0</v>
      </c>
      <c r="D9">
        <v>8.5000000000000006E-2</v>
      </c>
      <c r="E9">
        <v>367.53300000000002</v>
      </c>
      <c r="F9">
        <f>(E9-0.95)</f>
        <v>366.58300000000003</v>
      </c>
    </row>
    <row r="10" spans="1:6">
      <c r="A10">
        <v>8</v>
      </c>
      <c r="B10">
        <v>0.115</v>
      </c>
      <c r="C10">
        <v>0</v>
      </c>
      <c r="D10">
        <v>8.5000000000000006E-2</v>
      </c>
      <c r="E10">
        <v>371.41500000000002</v>
      </c>
      <c r="F10">
        <f>(E10-1.84)</f>
        <v>369.57500000000005</v>
      </c>
    </row>
    <row r="11" spans="1:6">
      <c r="A11">
        <v>9</v>
      </c>
      <c r="B11">
        <v>7.0000000000000007E-2</v>
      </c>
      <c r="C11">
        <v>0</v>
      </c>
      <c r="D11">
        <v>0.1</v>
      </c>
      <c r="E11">
        <v>373.48700000000002</v>
      </c>
      <c r="F11">
        <f>(E11-1.26)</f>
        <v>372.22700000000003</v>
      </c>
    </row>
    <row r="12" spans="1:6">
      <c r="A12">
        <v>10</v>
      </c>
      <c r="B12">
        <v>9.1999999999999998E-2</v>
      </c>
      <c r="C12">
        <v>0</v>
      </c>
      <c r="D12">
        <v>0.1</v>
      </c>
      <c r="E12">
        <v>364.565</v>
      </c>
      <c r="F12">
        <f>(E12-1.08)</f>
        <v>363.48500000000001</v>
      </c>
    </row>
    <row r="13" spans="1:6">
      <c r="A13">
        <v>11</v>
      </c>
      <c r="B13">
        <v>0.1</v>
      </c>
      <c r="C13">
        <v>0</v>
      </c>
      <c r="D13">
        <v>0.1</v>
      </c>
      <c r="E13">
        <v>362.77</v>
      </c>
      <c r="F13">
        <f>(E13-1.69)</f>
        <v>361.08</v>
      </c>
    </row>
    <row r="14" spans="1:6">
      <c r="A14">
        <v>12</v>
      </c>
      <c r="B14">
        <v>0.108</v>
      </c>
      <c r="C14">
        <v>0</v>
      </c>
      <c r="D14">
        <v>0.1</v>
      </c>
      <c r="E14">
        <v>364.53899999999999</v>
      </c>
      <c r="F14">
        <f>(E14-1.26)</f>
        <v>363.279</v>
      </c>
    </row>
    <row r="15" spans="1:6">
      <c r="A15">
        <v>13</v>
      </c>
      <c r="B15">
        <v>0.13</v>
      </c>
      <c r="C15">
        <v>0</v>
      </c>
      <c r="D15">
        <v>0.1</v>
      </c>
      <c r="E15">
        <v>373.42899999999997</v>
      </c>
      <c r="F15">
        <f>(E15-1.06)</f>
        <v>372.36899999999997</v>
      </c>
    </row>
    <row r="16" spans="1:6">
      <c r="A16">
        <v>14</v>
      </c>
      <c r="B16">
        <v>8.5000000000000006E-2</v>
      </c>
      <c r="C16">
        <v>0</v>
      </c>
      <c r="D16">
        <v>0.115</v>
      </c>
      <c r="E16">
        <v>371.43299999999999</v>
      </c>
      <c r="F16">
        <f>(E16-0.96)</f>
        <v>370.47300000000001</v>
      </c>
    </row>
    <row r="17" spans="1:6">
      <c r="A17">
        <v>15</v>
      </c>
      <c r="B17">
        <v>0.1</v>
      </c>
      <c r="C17">
        <v>0</v>
      </c>
      <c r="D17">
        <v>1.15E-2</v>
      </c>
      <c r="E17">
        <v>367.49099999999999</v>
      </c>
      <c r="F17">
        <f>(E17-1.55)</f>
        <v>365.94099999999997</v>
      </c>
    </row>
    <row r="18" spans="1:6">
      <c r="A18">
        <v>16</v>
      </c>
      <c r="B18">
        <v>7.0000000000000007E-2</v>
      </c>
      <c r="C18">
        <v>0</v>
      </c>
      <c r="D18">
        <v>0.13</v>
      </c>
      <c r="E18">
        <v>379.00200000000001</v>
      </c>
      <c r="F18">
        <f>(E18-1.02)</f>
        <v>377.98200000000003</v>
      </c>
    </row>
    <row r="19" spans="1:6">
      <c r="A19">
        <v>17</v>
      </c>
      <c r="B19">
        <v>0.1</v>
      </c>
      <c r="C19">
        <v>0</v>
      </c>
      <c r="D19">
        <v>0.13</v>
      </c>
      <c r="E19">
        <v>373.42500000000001</v>
      </c>
      <c r="F19">
        <f>(E19-1.06)</f>
        <v>372.36500000000001</v>
      </c>
    </row>
    <row r="20" spans="1:6">
      <c r="A20">
        <v>18</v>
      </c>
      <c r="B20">
        <v>0.13</v>
      </c>
      <c r="C20">
        <v>0</v>
      </c>
      <c r="D20">
        <v>0.13</v>
      </c>
      <c r="E20">
        <v>378.971</v>
      </c>
      <c r="F20">
        <f>(E20-1.23)</f>
        <v>377.74099999999999</v>
      </c>
    </row>
    <row r="21" spans="1:6">
      <c r="A21">
        <v>19</v>
      </c>
      <c r="B21">
        <v>0.05</v>
      </c>
      <c r="C21">
        <v>0</v>
      </c>
      <c r="D21">
        <v>0.14499999999999999</v>
      </c>
      <c r="E21">
        <v>385.30599999999998</v>
      </c>
      <c r="F21">
        <f>(E21-0.85)</f>
        <v>384.45599999999996</v>
      </c>
    </row>
    <row r="22" spans="1:6">
      <c r="A22">
        <v>20</v>
      </c>
      <c r="B22">
        <v>0.1</v>
      </c>
      <c r="C22">
        <v>0</v>
      </c>
      <c r="D22">
        <v>0.14499999999999999</v>
      </c>
      <c r="E22">
        <v>378.3</v>
      </c>
      <c r="F22">
        <f>(E22-1.93)</f>
        <v>376.37</v>
      </c>
    </row>
    <row r="23" spans="1:6">
      <c r="A23">
        <v>21</v>
      </c>
      <c r="B23">
        <v>0.15</v>
      </c>
      <c r="C23">
        <v>0</v>
      </c>
      <c r="D23">
        <v>0.14499999999999999</v>
      </c>
      <c r="E23">
        <v>385.27699999999999</v>
      </c>
      <c r="F23">
        <f>(E23-1.26)</f>
        <v>384.017</v>
      </c>
    </row>
  </sheetData>
  <mergeCells count="4">
    <mergeCell ref="A1:A2"/>
    <mergeCell ref="E1:E2"/>
    <mergeCell ref="F1:F2"/>
    <mergeCell ref="B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2019-03-31T06:14:45Z</dcterms:created>
  <dcterms:modified xsi:type="dcterms:W3CDTF">2019-03-31T11:45:22Z</dcterms:modified>
</cp:coreProperties>
</file>